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f62e49bf287f55/AylesChoral Soc/"/>
    </mc:Choice>
  </mc:AlternateContent>
  <xr:revisionPtr revIDLastSave="225" documentId="8_{2779F450-9392-44C1-AC89-15793C357B42}" xr6:coauthVersionLast="47" xr6:coauthVersionMax="47" xr10:uidLastSave="{86437B88-B7AC-4FA0-8230-DBC12E523367}"/>
  <bookViews>
    <workbookView xWindow="-108" yWindow="-108" windowWidth="23256" windowHeight="12456" activeTab="1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6" i="2" l="1"/>
  <c r="H11" i="2"/>
  <c r="H24" i="2"/>
  <c r="E26" i="2"/>
  <c r="E24" i="2"/>
  <c r="E11" i="2"/>
  <c r="G30" i="1" l="1"/>
  <c r="G48" i="1" s="1"/>
  <c r="G26" i="1"/>
  <c r="G21" i="1"/>
  <c r="G10" i="1"/>
  <c r="H77" i="1"/>
  <c r="H67" i="1"/>
  <c r="I30" i="1"/>
  <c r="G50" i="1" l="1"/>
  <c r="I26" i="1"/>
  <c r="I48" i="1" s="1"/>
  <c r="I10" i="1"/>
  <c r="I21" i="1" s="1"/>
  <c r="I50" i="1" l="1"/>
</calcChain>
</file>

<file path=xl/sharedStrings.xml><?xml version="1.0" encoding="utf-8"?>
<sst xmlns="http://schemas.openxmlformats.org/spreadsheetml/2006/main" count="96" uniqueCount="75">
  <si>
    <t>Aylesbury Choral Society</t>
  </si>
  <si>
    <t>Income</t>
  </si>
  <si>
    <t xml:space="preserve">      £</t>
  </si>
  <si>
    <t>Membership subscriptions</t>
  </si>
  <si>
    <t xml:space="preserve">Concert income </t>
  </si>
  <si>
    <t>tickets</t>
  </si>
  <si>
    <t xml:space="preserve">              </t>
  </si>
  <si>
    <t>other</t>
  </si>
  <si>
    <t>Gift aid</t>
  </si>
  <si>
    <t>Sponsorship</t>
  </si>
  <si>
    <t>Donations</t>
  </si>
  <si>
    <t>Expenditure</t>
  </si>
  <si>
    <t>Rehearsal costs</t>
  </si>
  <si>
    <t>music director</t>
  </si>
  <si>
    <t>accompanist</t>
  </si>
  <si>
    <t>venue hire</t>
  </si>
  <si>
    <t>Storage of staging</t>
  </si>
  <si>
    <t xml:space="preserve">Subscriptions    </t>
  </si>
  <si>
    <t>Music Matters</t>
  </si>
  <si>
    <t>Web host</t>
  </si>
  <si>
    <t>Concert costs</t>
  </si>
  <si>
    <t>soloists</t>
  </si>
  <si>
    <t>musicians</t>
  </si>
  <si>
    <t>refreshments</t>
  </si>
  <si>
    <t>staging / lighting</t>
  </si>
  <si>
    <t>posters</t>
  </si>
  <si>
    <t>programmes</t>
  </si>
  <si>
    <t>Members' contributions to music hire</t>
  </si>
  <si>
    <t>Fund raising from members (raffles, walks etc)</t>
  </si>
  <si>
    <t xml:space="preserve">Other costs </t>
  </si>
  <si>
    <t>Income and Expenditure Account</t>
  </si>
  <si>
    <t>Balance Sheet</t>
  </si>
  <si>
    <t>Fund balances b/f</t>
  </si>
  <si>
    <t xml:space="preserve">                £</t>
  </si>
  <si>
    <t>venue</t>
  </si>
  <si>
    <t xml:space="preserve">Total income </t>
  </si>
  <si>
    <t>Loss on concerts</t>
  </si>
  <si>
    <t xml:space="preserve">             £</t>
  </si>
  <si>
    <t>Rehearsal refreshments</t>
  </si>
  <si>
    <t>Commission on card mc</t>
  </si>
  <si>
    <t>PRS fees / event licence</t>
  </si>
  <si>
    <t xml:space="preserve">       £</t>
  </si>
  <si>
    <t>Profit /Loss for year</t>
  </si>
  <si>
    <t>Bank balance</t>
  </si>
  <si>
    <t>general fund</t>
  </si>
  <si>
    <t>projects fund</t>
  </si>
  <si>
    <t>Total Fund balances c/f</t>
  </si>
  <si>
    <t xml:space="preserve">music hire </t>
  </si>
  <si>
    <t>Bank interest</t>
  </si>
  <si>
    <t xml:space="preserve">Costs of fund raising evening events </t>
  </si>
  <si>
    <t>current account</t>
  </si>
  <si>
    <t>deposit 1</t>
  </si>
  <si>
    <t>deposit 2</t>
  </si>
  <si>
    <t>Donation Charles Pope Trust</t>
  </si>
  <si>
    <t xml:space="preserve">Fundraising  events </t>
  </si>
  <si>
    <t>Surplus for year</t>
  </si>
  <si>
    <t>Accounts y/e 31 July 2026</t>
  </si>
  <si>
    <t>y/e 31 July 2025</t>
  </si>
  <si>
    <t>y/e  31 July 2026</t>
  </si>
  <si>
    <t>Bank charges</t>
  </si>
  <si>
    <t>Gifts received for accompanist / MD</t>
  </si>
  <si>
    <t>Music hire and  purchase/ folders</t>
  </si>
  <si>
    <t>Gifts for previous accompanist / MD</t>
  </si>
  <si>
    <t>posters / flyers</t>
  </si>
  <si>
    <t>Recruitment costs new accompanist / MD</t>
  </si>
  <si>
    <t xml:space="preserve">Reviewed by </t>
  </si>
  <si>
    <t>Roger Kirk</t>
  </si>
  <si>
    <t>Concert income amd expenditure 2025/26 (3 concerts)</t>
  </si>
  <si>
    <t>raffle /refreshments</t>
  </si>
  <si>
    <t>PRS/event licence</t>
  </si>
  <si>
    <t>2024/2025</t>
  </si>
  <si>
    <t xml:space="preserve">     £</t>
  </si>
  <si>
    <t>3 concerts</t>
  </si>
  <si>
    <t xml:space="preserve">  2 concerts</t>
  </si>
  <si>
    <t>17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</si>
</sst>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/>
    <xf numFmtId="15" fontId="0" fillId="0" borderId="0" xfId="0" applyNumberFormat="1"/>
    <xf numFmtId="15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82"/>
  <sheetViews>
    <sheetView workbookViewId="0">
      <selection activeCell="P81" sqref="P81"/>
    </sheetView>
  </sheetViews>
  <sheetFormatPr defaultRowHeight="14.4" x14ac:dyDescent="0.3"/>
  <cols>
    <col min="1" max="1" width="9.33203125" bestFit="1" customWidth="1"/>
    <col min="4" max="4" width="9.33203125" bestFit="1" customWidth="1"/>
  </cols>
  <sheetData>
    <row r="2" spans="1:9" x14ac:dyDescent="0.3">
      <c r="A2" s="1" t="s">
        <v>0</v>
      </c>
      <c r="B2" s="1"/>
      <c r="C2" s="1"/>
      <c r="D2" s="1"/>
      <c r="E2" s="1"/>
      <c r="F2" s="1"/>
      <c r="G2" s="1"/>
    </row>
    <row r="3" spans="1:9" x14ac:dyDescent="0.3">
      <c r="A3" s="1" t="s">
        <v>56</v>
      </c>
      <c r="B3" s="1"/>
      <c r="C3" s="1"/>
      <c r="D3" s="1"/>
      <c r="E3" s="1"/>
      <c r="F3" s="1"/>
      <c r="G3" s="1"/>
    </row>
    <row r="4" spans="1:9" x14ac:dyDescent="0.3">
      <c r="A4" s="1"/>
      <c r="B4" s="1"/>
      <c r="C4" s="1"/>
      <c r="D4" s="1"/>
      <c r="E4" s="1"/>
      <c r="F4" s="1" t="s">
        <v>58</v>
      </c>
      <c r="G4" s="1"/>
      <c r="H4" s="1" t="s">
        <v>57</v>
      </c>
    </row>
    <row r="5" spans="1:9" x14ac:dyDescent="0.3">
      <c r="A5" s="1" t="s">
        <v>30</v>
      </c>
      <c r="B5" s="1"/>
      <c r="C5" s="1"/>
      <c r="D5" s="1"/>
      <c r="E5" s="1"/>
      <c r="F5" s="1"/>
      <c r="G5" s="1"/>
    </row>
    <row r="6" spans="1:9" x14ac:dyDescent="0.3">
      <c r="A6" s="1"/>
      <c r="B6" s="1"/>
      <c r="C6" s="1"/>
      <c r="D6" s="1"/>
      <c r="E6" s="1"/>
      <c r="F6" s="1"/>
      <c r="G6" s="1"/>
    </row>
    <row r="7" spans="1:9" x14ac:dyDescent="0.3">
      <c r="A7" s="1" t="s">
        <v>1</v>
      </c>
      <c r="B7" s="1"/>
      <c r="C7" s="1"/>
      <c r="D7" s="1"/>
      <c r="E7" s="1"/>
      <c r="F7" s="1" t="s">
        <v>2</v>
      </c>
      <c r="G7" s="1" t="s">
        <v>41</v>
      </c>
      <c r="H7" t="s">
        <v>2</v>
      </c>
      <c r="I7" t="s">
        <v>2</v>
      </c>
    </row>
    <row r="8" spans="1:9" x14ac:dyDescent="0.3">
      <c r="A8" t="s">
        <v>3</v>
      </c>
      <c r="G8">
        <v>10915</v>
      </c>
      <c r="I8">
        <v>10860</v>
      </c>
    </row>
    <row r="9" spans="1:9" x14ac:dyDescent="0.3">
      <c r="A9" t="s">
        <v>4</v>
      </c>
      <c r="C9" t="s">
        <v>5</v>
      </c>
      <c r="F9">
        <v>6822</v>
      </c>
      <c r="H9">
        <v>7690</v>
      </c>
    </row>
    <row r="10" spans="1:9" x14ac:dyDescent="0.3">
      <c r="A10" t="s">
        <v>6</v>
      </c>
      <c r="C10" t="s">
        <v>7</v>
      </c>
      <c r="F10" s="2">
        <v>2020</v>
      </c>
      <c r="G10">
        <f>SUM(F9:F10)</f>
        <v>8842</v>
      </c>
      <c r="H10" s="2">
        <v>2195</v>
      </c>
      <c r="I10">
        <f>SUM(H9:H10)</f>
        <v>9885</v>
      </c>
    </row>
    <row r="11" spans="1:9" x14ac:dyDescent="0.3">
      <c r="A11" t="s">
        <v>8</v>
      </c>
      <c r="G11">
        <v>2148</v>
      </c>
      <c r="I11">
        <v>2318</v>
      </c>
    </row>
    <row r="12" spans="1:9" x14ac:dyDescent="0.3">
      <c r="A12" t="s">
        <v>9</v>
      </c>
      <c r="G12">
        <v>180</v>
      </c>
      <c r="I12">
        <v>180</v>
      </c>
    </row>
    <row r="13" spans="1:9" x14ac:dyDescent="0.3">
      <c r="A13" t="s">
        <v>10</v>
      </c>
      <c r="G13">
        <v>100</v>
      </c>
      <c r="I13">
        <v>1200</v>
      </c>
    </row>
    <row r="14" spans="1:9" x14ac:dyDescent="0.3">
      <c r="A14" t="s">
        <v>28</v>
      </c>
      <c r="G14">
        <v>500</v>
      </c>
      <c r="I14">
        <v>309</v>
      </c>
    </row>
    <row r="15" spans="1:9" x14ac:dyDescent="0.3">
      <c r="A15" t="s">
        <v>27</v>
      </c>
      <c r="G15">
        <v>414</v>
      </c>
      <c r="I15">
        <v>264</v>
      </c>
    </row>
    <row r="16" spans="1:9" x14ac:dyDescent="0.3">
      <c r="A16" t="s">
        <v>54</v>
      </c>
      <c r="G16">
        <v>882</v>
      </c>
      <c r="I16">
        <v>1971</v>
      </c>
    </row>
    <row r="17" spans="1:9" x14ac:dyDescent="0.3">
      <c r="A17" t="s">
        <v>38</v>
      </c>
      <c r="D17" s="4"/>
      <c r="G17">
        <v>461</v>
      </c>
      <c r="I17">
        <v>585</v>
      </c>
    </row>
    <row r="18" spans="1:9" x14ac:dyDescent="0.3">
      <c r="A18" t="s">
        <v>48</v>
      </c>
      <c r="G18">
        <v>362</v>
      </c>
      <c r="I18">
        <v>483</v>
      </c>
    </row>
    <row r="19" spans="1:9" x14ac:dyDescent="0.3">
      <c r="A19" t="s">
        <v>60</v>
      </c>
      <c r="G19">
        <v>395</v>
      </c>
      <c r="I19">
        <v>610</v>
      </c>
    </row>
    <row r="20" spans="1:9" x14ac:dyDescent="0.3">
      <c r="G20" s="2"/>
      <c r="I20" s="2"/>
    </row>
    <row r="21" spans="1:9" x14ac:dyDescent="0.3">
      <c r="G21">
        <f>SUM(G8:G20)</f>
        <v>25199</v>
      </c>
      <c r="I21">
        <f>SUM(I8:I20)</f>
        <v>28665</v>
      </c>
    </row>
    <row r="23" spans="1:9" x14ac:dyDescent="0.3">
      <c r="A23" s="1" t="s">
        <v>11</v>
      </c>
    </row>
    <row r="24" spans="1:9" x14ac:dyDescent="0.3">
      <c r="A24" t="s">
        <v>12</v>
      </c>
      <c r="C24" t="s">
        <v>13</v>
      </c>
      <c r="F24">
        <v>3910</v>
      </c>
      <c r="H24">
        <v>3996</v>
      </c>
    </row>
    <row r="25" spans="1:9" x14ac:dyDescent="0.3">
      <c r="C25" t="s">
        <v>14</v>
      </c>
      <c r="F25">
        <v>2838</v>
      </c>
      <c r="H25">
        <v>2853</v>
      </c>
    </row>
    <row r="26" spans="1:9" x14ac:dyDescent="0.3">
      <c r="C26" t="s">
        <v>15</v>
      </c>
      <c r="F26" s="2">
        <v>1350</v>
      </c>
      <c r="G26">
        <f>SUM(F24:F26)</f>
        <v>8098</v>
      </c>
      <c r="H26" s="2">
        <v>1312</v>
      </c>
      <c r="I26">
        <f>SUM(H24:H26)</f>
        <v>8161</v>
      </c>
    </row>
    <row r="27" spans="1:9" x14ac:dyDescent="0.3">
      <c r="A27" t="s">
        <v>16</v>
      </c>
      <c r="F27">
        <v>1030</v>
      </c>
      <c r="I27">
        <v>1030</v>
      </c>
    </row>
    <row r="28" spans="1:9" x14ac:dyDescent="0.3">
      <c r="A28" t="s">
        <v>61</v>
      </c>
      <c r="F28">
        <v>1201</v>
      </c>
      <c r="H28">
        <v>569</v>
      </c>
    </row>
    <row r="29" spans="1:9" x14ac:dyDescent="0.3">
      <c r="A29" t="s">
        <v>17</v>
      </c>
      <c r="C29" t="s">
        <v>18</v>
      </c>
      <c r="F29">
        <v>480</v>
      </c>
      <c r="H29">
        <v>468</v>
      </c>
    </row>
    <row r="30" spans="1:9" x14ac:dyDescent="0.3">
      <c r="C30" t="s">
        <v>19</v>
      </c>
      <c r="F30" s="2">
        <v>124</v>
      </c>
      <c r="G30">
        <f>SUM(F27:F30)</f>
        <v>2835</v>
      </c>
      <c r="H30" s="2">
        <v>124</v>
      </c>
      <c r="I30">
        <f>SUM(H28:H30)</f>
        <v>1161</v>
      </c>
    </row>
    <row r="31" spans="1:9" x14ac:dyDescent="0.3">
      <c r="A31" t="s">
        <v>59</v>
      </c>
      <c r="B31" s="4"/>
      <c r="G31">
        <v>16</v>
      </c>
      <c r="I31">
        <v>0</v>
      </c>
    </row>
    <row r="32" spans="1:9" x14ac:dyDescent="0.3">
      <c r="A32" t="s">
        <v>39</v>
      </c>
      <c r="G32">
        <v>177</v>
      </c>
      <c r="I32">
        <v>155</v>
      </c>
    </row>
    <row r="33" spans="1:9" x14ac:dyDescent="0.3">
      <c r="A33" t="s">
        <v>53</v>
      </c>
      <c r="G33">
        <v>100</v>
      </c>
      <c r="I33">
        <v>100</v>
      </c>
    </row>
    <row r="34" spans="1:9" x14ac:dyDescent="0.3">
      <c r="A34" t="s">
        <v>64</v>
      </c>
      <c r="G34">
        <v>132</v>
      </c>
      <c r="I34">
        <v>683</v>
      </c>
    </row>
    <row r="35" spans="1:9" x14ac:dyDescent="0.3">
      <c r="A35" t="s">
        <v>62</v>
      </c>
      <c r="G35">
        <v>395</v>
      </c>
      <c r="I35">
        <v>610</v>
      </c>
    </row>
    <row r="37" spans="1:9" x14ac:dyDescent="0.3">
      <c r="A37" t="s">
        <v>29</v>
      </c>
      <c r="G37">
        <v>159</v>
      </c>
      <c r="I37">
        <v>85</v>
      </c>
    </row>
    <row r="38" spans="1:9" x14ac:dyDescent="0.3">
      <c r="A38" t="s">
        <v>20</v>
      </c>
      <c r="C38" t="s">
        <v>13</v>
      </c>
      <c r="G38">
        <v>1575</v>
      </c>
      <c r="I38">
        <v>1725</v>
      </c>
    </row>
    <row r="39" spans="1:9" x14ac:dyDescent="0.3">
      <c r="C39" t="s">
        <v>21</v>
      </c>
      <c r="G39">
        <v>1250</v>
      </c>
      <c r="I39">
        <v>4050</v>
      </c>
    </row>
    <row r="40" spans="1:9" x14ac:dyDescent="0.3">
      <c r="C40" t="s">
        <v>22</v>
      </c>
      <c r="G40">
        <v>3015</v>
      </c>
      <c r="I40">
        <v>5235</v>
      </c>
    </row>
    <row r="41" spans="1:9" x14ac:dyDescent="0.3">
      <c r="C41" t="s">
        <v>15</v>
      </c>
      <c r="G41">
        <v>2070</v>
      </c>
      <c r="I41">
        <v>1975</v>
      </c>
    </row>
    <row r="42" spans="1:9" x14ac:dyDescent="0.3">
      <c r="C42" t="s">
        <v>23</v>
      </c>
      <c r="G42">
        <v>385</v>
      </c>
      <c r="I42">
        <v>281</v>
      </c>
    </row>
    <row r="43" spans="1:9" x14ac:dyDescent="0.3">
      <c r="C43" t="s">
        <v>24</v>
      </c>
      <c r="G43">
        <v>760</v>
      </c>
      <c r="I43">
        <v>638</v>
      </c>
    </row>
    <row r="44" spans="1:9" x14ac:dyDescent="0.3">
      <c r="C44" t="s">
        <v>63</v>
      </c>
      <c r="G44">
        <v>495</v>
      </c>
      <c r="I44">
        <v>547</v>
      </c>
    </row>
    <row r="45" spans="1:9" x14ac:dyDescent="0.3">
      <c r="C45" t="s">
        <v>26</v>
      </c>
      <c r="G45">
        <v>210</v>
      </c>
      <c r="I45">
        <v>208</v>
      </c>
    </row>
    <row r="46" spans="1:9" x14ac:dyDescent="0.3">
      <c r="C46" t="s">
        <v>40</v>
      </c>
      <c r="G46">
        <v>675</v>
      </c>
      <c r="I46">
        <v>0</v>
      </c>
    </row>
    <row r="47" spans="1:9" x14ac:dyDescent="0.3">
      <c r="A47" t="s">
        <v>49</v>
      </c>
      <c r="G47" s="2">
        <v>755</v>
      </c>
      <c r="I47" s="2">
        <v>1243</v>
      </c>
    </row>
    <row r="48" spans="1:9" x14ac:dyDescent="0.3">
      <c r="G48">
        <f>SUM(G26:G47)</f>
        <v>23102</v>
      </c>
      <c r="I48">
        <f>SUM(I24:I47)</f>
        <v>27887</v>
      </c>
    </row>
    <row r="50" spans="1:9" x14ac:dyDescent="0.3">
      <c r="A50" t="s">
        <v>42</v>
      </c>
      <c r="G50">
        <f>+G21-G48</f>
        <v>2097</v>
      </c>
      <c r="I50">
        <f>+I21-I48</f>
        <v>778</v>
      </c>
    </row>
    <row r="53" spans="1:9" x14ac:dyDescent="0.3">
      <c r="A53" s="5"/>
    </row>
    <row r="57" spans="1:9" x14ac:dyDescent="0.3">
      <c r="B57" s="1" t="s">
        <v>0</v>
      </c>
      <c r="C57" s="1"/>
      <c r="D57" s="1"/>
    </row>
    <row r="58" spans="1:9" x14ac:dyDescent="0.3">
      <c r="B58" s="1" t="s">
        <v>56</v>
      </c>
      <c r="C58" s="1"/>
      <c r="D58" s="1"/>
    </row>
    <row r="59" spans="1:9" x14ac:dyDescent="0.3">
      <c r="B59" s="1"/>
      <c r="C59" s="1"/>
      <c r="D59" s="1"/>
    </row>
    <row r="60" spans="1:9" x14ac:dyDescent="0.3">
      <c r="B60" s="1" t="s">
        <v>31</v>
      </c>
    </row>
    <row r="61" spans="1:9" x14ac:dyDescent="0.3">
      <c r="G61" s="1" t="s">
        <v>2</v>
      </c>
      <c r="H61" s="1" t="s">
        <v>2</v>
      </c>
    </row>
    <row r="63" spans="1:9" x14ac:dyDescent="0.3">
      <c r="B63" t="s">
        <v>43</v>
      </c>
      <c r="D63" t="s">
        <v>50</v>
      </c>
      <c r="H63">
        <v>6008</v>
      </c>
    </row>
    <row r="64" spans="1:9" x14ac:dyDescent="0.3">
      <c r="D64" t="s">
        <v>51</v>
      </c>
      <c r="H64">
        <v>15000</v>
      </c>
    </row>
    <row r="65" spans="2:8" x14ac:dyDescent="0.3">
      <c r="D65" t="s">
        <v>52</v>
      </c>
      <c r="H65">
        <v>5606</v>
      </c>
    </row>
    <row r="66" spans="2:8" x14ac:dyDescent="0.3">
      <c r="H66" s="2"/>
    </row>
    <row r="67" spans="2:8" x14ac:dyDescent="0.3">
      <c r="H67" s="3">
        <f>SUM(H63:H66)</f>
        <v>26614</v>
      </c>
    </row>
    <row r="70" spans="2:8" x14ac:dyDescent="0.3">
      <c r="G70" s="1"/>
    </row>
    <row r="73" spans="2:8" x14ac:dyDescent="0.3">
      <c r="B73" t="s">
        <v>32</v>
      </c>
      <c r="E73" t="s">
        <v>44</v>
      </c>
      <c r="H73">
        <v>21962</v>
      </c>
    </row>
    <row r="74" spans="2:8" x14ac:dyDescent="0.3">
      <c r="E74" t="s">
        <v>45</v>
      </c>
      <c r="H74">
        <v>2555</v>
      </c>
    </row>
    <row r="75" spans="2:8" x14ac:dyDescent="0.3">
      <c r="B75" t="s">
        <v>55</v>
      </c>
      <c r="E75" t="s">
        <v>44</v>
      </c>
      <c r="H75">
        <v>2097</v>
      </c>
    </row>
    <row r="76" spans="2:8" x14ac:dyDescent="0.3">
      <c r="H76" s="2"/>
    </row>
    <row r="77" spans="2:8" x14ac:dyDescent="0.3">
      <c r="B77" t="s">
        <v>46</v>
      </c>
      <c r="G77" s="1" t="s">
        <v>33</v>
      </c>
      <c r="H77" s="3">
        <f>SUM(H73:H76)</f>
        <v>26614</v>
      </c>
    </row>
    <row r="81" spans="2:4" x14ac:dyDescent="0.3">
      <c r="B81" t="s">
        <v>65</v>
      </c>
      <c r="D81" t="s">
        <v>66</v>
      </c>
    </row>
    <row r="82" spans="2:4" x14ac:dyDescent="0.3">
      <c r="D82" s="6" t="s">
        <v>74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2DD2A-5620-4364-804C-53AA0499AE76}">
  <dimension ref="B1:I51"/>
  <sheetViews>
    <sheetView tabSelected="1" topLeftCell="A3" workbookViewId="0">
      <selection activeCell="M24" sqref="M24"/>
    </sheetView>
  </sheetViews>
  <sheetFormatPr defaultRowHeight="14.4" x14ac:dyDescent="0.3"/>
  <sheetData>
    <row r="1" spans="2:9" x14ac:dyDescent="0.3">
      <c r="B1" s="1" t="s">
        <v>0</v>
      </c>
      <c r="C1" s="1"/>
      <c r="D1" s="1"/>
    </row>
    <row r="2" spans="2:9" x14ac:dyDescent="0.3">
      <c r="B2" s="1" t="s">
        <v>56</v>
      </c>
      <c r="C2" s="1"/>
      <c r="D2" s="1"/>
    </row>
    <row r="3" spans="2:9" x14ac:dyDescent="0.3">
      <c r="B3" s="1"/>
      <c r="C3" s="1"/>
      <c r="D3" s="1"/>
    </row>
    <row r="4" spans="2:9" x14ac:dyDescent="0.3">
      <c r="B4" s="1"/>
    </row>
    <row r="5" spans="2:9" x14ac:dyDescent="0.3">
      <c r="G5" s="1"/>
      <c r="H5" s="1"/>
      <c r="I5" s="1"/>
    </row>
    <row r="6" spans="2:9" x14ac:dyDescent="0.3">
      <c r="B6" s="1" t="s">
        <v>67</v>
      </c>
      <c r="H6" s="1" t="s">
        <v>70</v>
      </c>
    </row>
    <row r="7" spans="2:9" x14ac:dyDescent="0.3">
      <c r="B7" s="1"/>
      <c r="E7" t="s">
        <v>2</v>
      </c>
      <c r="H7" t="s">
        <v>71</v>
      </c>
    </row>
    <row r="9" spans="2:9" x14ac:dyDescent="0.3">
      <c r="B9" s="1" t="s">
        <v>1</v>
      </c>
      <c r="C9" t="s">
        <v>5</v>
      </c>
      <c r="E9">
        <v>6822</v>
      </c>
      <c r="H9">
        <v>7690</v>
      </c>
    </row>
    <row r="10" spans="2:9" x14ac:dyDescent="0.3">
      <c r="C10" t="s">
        <v>68</v>
      </c>
      <c r="E10" s="2">
        <v>2020</v>
      </c>
      <c r="H10" s="2">
        <v>2195</v>
      </c>
    </row>
    <row r="11" spans="2:9" x14ac:dyDescent="0.3">
      <c r="B11" t="s">
        <v>35</v>
      </c>
      <c r="E11">
        <f>SUM(E9:E10)</f>
        <v>8842</v>
      </c>
      <c r="H11">
        <f>SUM(H9:H10)</f>
        <v>9885</v>
      </c>
    </row>
    <row r="13" spans="2:9" x14ac:dyDescent="0.3">
      <c r="B13" s="1" t="s">
        <v>11</v>
      </c>
    </row>
    <row r="14" spans="2:9" x14ac:dyDescent="0.3">
      <c r="C14" t="s">
        <v>13</v>
      </c>
      <c r="E14">
        <v>1575</v>
      </c>
      <c r="H14">
        <v>1725</v>
      </c>
    </row>
    <row r="15" spans="2:9" x14ac:dyDescent="0.3">
      <c r="C15" t="s">
        <v>22</v>
      </c>
      <c r="E15">
        <v>3015</v>
      </c>
      <c r="H15">
        <v>5235</v>
      </c>
    </row>
    <row r="16" spans="2:9" x14ac:dyDescent="0.3">
      <c r="C16" t="s">
        <v>21</v>
      </c>
      <c r="E16">
        <v>1250</v>
      </c>
      <c r="H16">
        <v>4050</v>
      </c>
    </row>
    <row r="17" spans="2:9" x14ac:dyDescent="0.3">
      <c r="C17" t="s">
        <v>34</v>
      </c>
      <c r="E17">
        <v>2070</v>
      </c>
      <c r="H17">
        <v>1725</v>
      </c>
    </row>
    <row r="18" spans="2:9" x14ac:dyDescent="0.3">
      <c r="C18" t="s">
        <v>24</v>
      </c>
      <c r="E18">
        <v>760</v>
      </c>
      <c r="H18">
        <v>638</v>
      </c>
    </row>
    <row r="19" spans="2:9" x14ac:dyDescent="0.3">
      <c r="C19" t="s">
        <v>23</v>
      </c>
      <c r="E19">
        <v>385</v>
      </c>
      <c r="H19">
        <v>281</v>
      </c>
    </row>
    <row r="20" spans="2:9" x14ac:dyDescent="0.3">
      <c r="C20" t="s">
        <v>25</v>
      </c>
      <c r="E20">
        <v>495</v>
      </c>
      <c r="H20">
        <v>547</v>
      </c>
    </row>
    <row r="21" spans="2:9" x14ac:dyDescent="0.3">
      <c r="C21" t="s">
        <v>26</v>
      </c>
      <c r="E21">
        <v>210</v>
      </c>
      <c r="H21">
        <v>208</v>
      </c>
    </row>
    <row r="22" spans="2:9" x14ac:dyDescent="0.3">
      <c r="C22" t="s">
        <v>47</v>
      </c>
      <c r="E22">
        <v>1201</v>
      </c>
      <c r="H22">
        <v>569</v>
      </c>
    </row>
    <row r="23" spans="2:9" x14ac:dyDescent="0.3">
      <c r="C23" t="s">
        <v>69</v>
      </c>
      <c r="E23" s="2">
        <v>258</v>
      </c>
      <c r="F23" t="s">
        <v>73</v>
      </c>
      <c r="H23" s="2">
        <v>417</v>
      </c>
      <c r="I23" t="s">
        <v>72</v>
      </c>
    </row>
    <row r="24" spans="2:9" x14ac:dyDescent="0.3">
      <c r="E24">
        <f>SUM(E14:E23)</f>
        <v>11219</v>
      </c>
      <c r="H24">
        <f>SUM(H14:H23)</f>
        <v>15395</v>
      </c>
    </row>
    <row r="26" spans="2:9" x14ac:dyDescent="0.3">
      <c r="B26" s="1" t="s">
        <v>36</v>
      </c>
      <c r="D26" t="s">
        <v>37</v>
      </c>
      <c r="E26">
        <f>+E11-E24</f>
        <v>-2377</v>
      </c>
      <c r="H26">
        <f>+H11-H24</f>
        <v>-5510</v>
      </c>
    </row>
    <row r="48" spans="2:2" x14ac:dyDescent="0.3">
      <c r="B48" s="1"/>
    </row>
    <row r="51" spans="6:6" x14ac:dyDescent="0.3">
      <c r="F51" s="2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F932-64D5-4F7D-93CC-02AD850E508C}">
  <dimension ref="D2:G23"/>
  <sheetViews>
    <sheetView workbookViewId="0">
      <selection activeCell="M21" sqref="M20:M21"/>
    </sheetView>
  </sheetViews>
  <sheetFormatPr defaultRowHeight="14.4" x14ac:dyDescent="0.3"/>
  <sheetData>
    <row r="2" spans="4:7" x14ac:dyDescent="0.3">
      <c r="D2" s="1"/>
    </row>
    <row r="5" spans="4:7" x14ac:dyDescent="0.3">
      <c r="D5" s="1"/>
    </row>
    <row r="8" spans="4:7" x14ac:dyDescent="0.3">
      <c r="G8" s="2"/>
    </row>
    <row r="11" spans="4:7" x14ac:dyDescent="0.3">
      <c r="D11" s="1"/>
    </row>
    <row r="19" spans="4:7" x14ac:dyDescent="0.3">
      <c r="G19" s="2"/>
    </row>
    <row r="23" spans="4:7" x14ac:dyDescent="0.3">
      <c r="D23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Starr</dc:creator>
  <cp:keywords/>
  <dc:description/>
  <cp:lastModifiedBy>Pat Starr</cp:lastModifiedBy>
  <cp:revision/>
  <cp:lastPrinted>2026-08-02T16:38:48Z</cp:lastPrinted>
  <dcterms:created xsi:type="dcterms:W3CDTF">2022-08-09T13:35:19Z</dcterms:created>
  <dcterms:modified xsi:type="dcterms:W3CDTF">2026-09-05T11:03:04Z</dcterms:modified>
  <cp:category/>
  <cp:contentStatus/>
</cp:coreProperties>
</file>